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definedNames>
    <definedName name="_xlnm._FilterDatabase" localSheetId="0" hidden="1">Отчет!$A$10:$N$69</definedName>
  </definedNames>
  <calcPr calcId="125725"/>
</workbook>
</file>

<file path=xl/calcChain.xml><?xml version="1.0" encoding="utf-8"?>
<calcChain xmlns="http://schemas.openxmlformats.org/spreadsheetml/2006/main">
  <c r="M66" i="1"/>
  <c r="K66"/>
  <c r="E66"/>
  <c r="B66"/>
  <c r="M65"/>
  <c r="K65"/>
  <c r="E65"/>
  <c r="M60"/>
  <c r="K60"/>
  <c r="E60"/>
  <c r="B60"/>
  <c r="M59"/>
  <c r="K59"/>
  <c r="E59"/>
  <c r="M36"/>
  <c r="K36"/>
  <c r="M35"/>
  <c r="K35"/>
  <c r="M34"/>
  <c r="K34"/>
  <c r="E34"/>
  <c r="B34"/>
  <c r="M33"/>
  <c r="K33"/>
  <c r="E33"/>
  <c r="M20"/>
  <c r="K20"/>
  <c r="E20"/>
  <c r="B20"/>
  <c r="M19"/>
  <c r="K19"/>
  <c r="E19"/>
  <c r="M14"/>
  <c r="K14"/>
  <c r="E14"/>
  <c r="B14"/>
  <c r="M13"/>
  <c r="K13"/>
  <c r="E13"/>
  <c r="M68"/>
  <c r="K68"/>
  <c r="E68"/>
  <c r="M67"/>
  <c r="K67"/>
  <c r="E67"/>
  <c r="M64"/>
  <c r="M63"/>
  <c r="M62"/>
  <c r="M61"/>
  <c r="M56"/>
  <c r="K56"/>
  <c r="M55"/>
  <c r="K55"/>
  <c r="M54"/>
  <c r="K54"/>
  <c r="E54"/>
  <c r="M53"/>
  <c r="K53"/>
  <c r="E53"/>
  <c r="M50"/>
  <c r="K50"/>
  <c r="E50"/>
  <c r="M49"/>
  <c r="K49"/>
  <c r="E49"/>
  <c r="M48"/>
  <c r="K48"/>
  <c r="E48"/>
  <c r="M47"/>
  <c r="K47"/>
  <c r="E47"/>
  <c r="M46"/>
  <c r="K46"/>
  <c r="E46"/>
  <c r="M45"/>
  <c r="K45"/>
  <c r="E45"/>
  <c r="M42"/>
  <c r="K42"/>
  <c r="M41"/>
  <c r="K41"/>
  <c r="M38"/>
  <c r="K38"/>
  <c r="M37"/>
  <c r="K37"/>
  <c r="M32"/>
  <c r="M31"/>
  <c r="M30"/>
  <c r="K30"/>
  <c r="E30"/>
  <c r="M29"/>
  <c r="K29"/>
  <c r="E29"/>
  <c r="M28"/>
  <c r="M27"/>
  <c r="M26"/>
  <c r="K26"/>
  <c r="E26"/>
  <c r="M25"/>
  <c r="K25"/>
  <c r="E25"/>
  <c r="M24"/>
  <c r="K24"/>
  <c r="E24"/>
  <c r="M23"/>
  <c r="K23"/>
  <c r="E23"/>
  <c r="B30"/>
  <c r="B26"/>
  <c r="B24"/>
  <c r="M16"/>
  <c r="K16"/>
  <c r="E16"/>
  <c r="B16"/>
  <c r="M15"/>
  <c r="K15"/>
  <c r="E15"/>
  <c r="B68"/>
  <c r="B54"/>
  <c r="B50"/>
  <c r="B48"/>
  <c r="B46"/>
  <c r="M69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I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<sst xmlns="http://schemas.openxmlformats.org/spreadsheetml/2006/main" count="119" uniqueCount="35">
  <si>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</si>
  <si>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</si>
  <si>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</si>
  <si>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/>
  </si>
  <si>
    <t xml:space="preserve">Выборы депутатов Совета народных депутатов Осинниковского городского округа седьмого созыва  
</t>
  </si>
  <si>
    <t xml:space="preserve">Адрющенко Алексей Николаевич </t>
  </si>
  <si>
    <t xml:space="preserve">Борисов Алексей Игоревич </t>
  </si>
  <si>
    <t>Бреднев Сергей Николаевич</t>
  </si>
  <si>
    <t>Жданов Олег Владимирович</t>
  </si>
  <si>
    <t>Иванов Александр Сергеевич</t>
  </si>
  <si>
    <t>Киселева Людмила Александровна</t>
  </si>
  <si>
    <t xml:space="preserve">Кузьмин Александр Николаевич </t>
  </si>
  <si>
    <t xml:space="preserve">Куприенко Ольга Владимировна </t>
  </si>
  <si>
    <t xml:space="preserve">Мельник Ксения Игоревна </t>
  </si>
  <si>
    <t xml:space="preserve">Мосин Данил Юрьевич </t>
  </si>
  <si>
    <t>Смирновская Юлия Алексеевна</t>
  </si>
  <si>
    <t xml:space="preserve">Юхлин Евгений Владиславович </t>
  </si>
  <si>
    <t>Азгалдян Юрий Викторович</t>
  </si>
  <si>
    <t>Итого по кандидату</t>
  </si>
  <si>
    <t>Андриенко Никита Витальевич</t>
  </si>
  <si>
    <t>Безносова Людмила Тимофеевна</t>
  </si>
  <si>
    <t>Болова Евгения Викторовна</t>
  </si>
  <si>
    <t>Беляевский Александр Александрович</t>
  </si>
  <si>
    <t>Жданова Валерия Олеговна</t>
  </si>
  <si>
    <t>Митюкова Галина Петровна</t>
  </si>
  <si>
    <t>Тимофеева Милена Евгеньевна</t>
  </si>
  <si>
    <t>Шерстнева Анна Васильевна</t>
  </si>
  <si>
    <t>Итого</t>
  </si>
  <si>
    <t>Филеев Алексей Антонович</t>
  </si>
  <si>
    <t>Козласова Наталья Леонидовна</t>
  </si>
  <si>
    <t>Шевлюга Сергей Иванович</t>
  </si>
  <si>
    <t>Жарков Игорь Петрович</t>
  </si>
  <si>
    <t>По состоянию на 04.09.2023</t>
  </si>
  <si>
    <t>Недзельский Юрий Витальевич</t>
  </si>
  <si>
    <t>Коваленко Наталья Станиславовна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</si>
</sst>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tabSelected="1" topLeftCell="A40" zoomScale="85" zoomScaleNormal="85" workbookViewId="0">
      <selection activeCell="B69" sqref="B69:J69"/>
    </sheetView>
  </sheetViews>
  <sheetFormatPr defaultRowHeight="14.4"/>
  <cols>
    <col min="1" max="1" width="8" customWidth="1"/>
    <col min="2" max="2" width="32.44140625" customWidth="1"/>
    <col min="3" max="3" width="5.6640625" bestFit="1" customWidth="1"/>
    <col min="4" max="4" width="15.109375" customWidth="1"/>
    <col min="5" max="5" width="14.5546875" customWidth="1"/>
    <col min="6" max="6" width="15.109375" customWidth="1"/>
    <col min="7" max="7" width="8.33203125" customWidth="1"/>
    <col min="8" max="8" width="5.6640625" bestFit="1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10.6640625" customWidth="1"/>
    <col min="14" max="14" width="8.88671875" customWidth="1"/>
  </cols>
  <sheetData>
    <row r="1" spans="1:14" ht="145.80000000000001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4" ht="15.6">
      <c r="A2" s="126" t="s">
        <v>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4" ht="15.6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4">
      <c r="M4" s="2" t="s">
        <v>32</v>
      </c>
    </row>
    <row r="5" spans="1:14">
      <c r="M5" s="2" t="s">
        <v>1</v>
      </c>
    </row>
    <row r="6" spans="1:14" ht="24" customHeight="1">
      <c r="A6" s="127" t="str">
        <f t="shared" ref="A6" si="0">"№
п/п"</f>
        <v>№
п/п</v>
      </c>
      <c r="B6" s="127" t="str">
        <f t="shared" ref="B6" si="1">"Фамилия, имя, отчество кандидата"</f>
        <v>Фамилия, имя, отчество кандидата</v>
      </c>
      <c r="C6" s="130" t="str">
        <f t="shared" ref="C6" si="2">"Поступило средств"</f>
        <v>Поступило средств</v>
      </c>
      <c r="D6" s="131"/>
      <c r="E6" s="131"/>
      <c r="F6" s="131"/>
      <c r="G6" s="132"/>
      <c r="H6" s="130" t="str">
        <f t="shared" ref="H6" si="3">"Израсходовано средств"</f>
        <v>Израсходовано средств</v>
      </c>
      <c r="I6" s="131"/>
      <c r="J6" s="131"/>
      <c r="K6" s="132"/>
      <c r="L6" s="130" t="str">
        <f t="shared" ref="L6" si="4">"Возвращено средств"</f>
        <v>Возвращено средств</v>
      </c>
      <c r="M6" s="132"/>
    </row>
    <row r="7" spans="1:14" ht="49.95" customHeight="1">
      <c r="A7" s="128"/>
      <c r="B7" s="128"/>
      <c r="C7" s="127" t="str">
        <f t="shared" ref="C7" si="5">"всего"</f>
        <v>всего</v>
      </c>
      <c r="D7" s="130" t="str">
        <f t="shared" ref="D7" si="6">"из них"</f>
        <v>из них</v>
      </c>
      <c r="E7" s="131"/>
      <c r="F7" s="131"/>
      <c r="G7" s="132"/>
      <c r="H7" s="127" t="str">
        <f t="shared" ref="H7" si="7">"всего"</f>
        <v>всего</v>
      </c>
      <c r="I7" s="130" t="str">
        <f t="shared" ref="I7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7" s="131"/>
      <c r="K7" s="132"/>
      <c r="L7" s="127" t="str">
        <f t="shared" ref="L7" si="9">"сумма, тыс. руб."</f>
        <v>сумма, тыс. руб.</v>
      </c>
      <c r="M7" s="127" t="str">
        <f t="shared" ref="M7" si="10">"основание возврата"</f>
        <v>основание возврата</v>
      </c>
      <c r="N7" s="1"/>
    </row>
    <row r="8" spans="1:14" ht="70.05" customHeight="1">
      <c r="A8" s="128"/>
      <c r="B8" s="128"/>
      <c r="C8" s="128"/>
      <c r="D8" s="130" t="str">
        <f t="shared" ref="D8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8" s="132"/>
      <c r="F8" s="130" t="str">
        <f t="shared" ref="F8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132"/>
      <c r="H8" s="128"/>
      <c r="I8" s="127" t="str">
        <f t="shared" ref="I8" si="13">"дата операции"</f>
        <v>дата операции</v>
      </c>
      <c r="J8" s="127" t="str">
        <f t="shared" ref="J8" si="14">"сумма, тыс. руб."</f>
        <v>сумма, тыс. руб.</v>
      </c>
      <c r="K8" s="127" t="str">
        <f t="shared" ref="K8" si="15">"назначение платежа"</f>
        <v>назначение платежа</v>
      </c>
      <c r="L8" s="128"/>
      <c r="M8" s="128"/>
      <c r="N8" s="1"/>
    </row>
    <row r="9" spans="1:14" ht="57.6" customHeight="1">
      <c r="A9" s="129"/>
      <c r="B9" s="129"/>
      <c r="C9" s="129"/>
      <c r="D9" s="3" t="str">
        <f>"сумма, тыс. руб."</f>
        <v>сумма, тыс. руб.</v>
      </c>
      <c r="E9" s="3" t="str">
        <f>"наименование юридического лица"</f>
        <v>наименование юридического лица</v>
      </c>
      <c r="F9" s="3" t="str">
        <f>"сумма, тыс. руб."</f>
        <v>сумма, тыс. руб.</v>
      </c>
      <c r="G9" s="3" t="str">
        <f>"кол-во граждан"</f>
        <v>кол-во граждан</v>
      </c>
      <c r="H9" s="129"/>
      <c r="I9" s="129"/>
      <c r="J9" s="129"/>
      <c r="K9" s="129"/>
      <c r="L9" s="129"/>
      <c r="M9" s="129"/>
      <c r="N9" s="1"/>
    </row>
    <row r="10" spans="1:14">
      <c r="A10" s="5" t="s">
        <v>2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1"/>
    </row>
    <row r="11" spans="1:14">
      <c r="A11" s="6">
        <v>1</v>
      </c>
      <c r="B11" s="159" t="s">
        <v>17</v>
      </c>
      <c r="C11" s="160">
        <v>0.1</v>
      </c>
      <c r="D11" s="160"/>
      <c r="E11" s="159" t="s">
        <v>3</v>
      </c>
      <c r="F11" s="160"/>
      <c r="G11" s="161"/>
      <c r="H11" s="160">
        <v>0.04</v>
      </c>
      <c r="I11" s="92"/>
      <c r="J11" s="91"/>
      <c r="K11" s="90" t="s">
        <v>3</v>
      </c>
      <c r="L11" s="91"/>
      <c r="M11" s="20" t="s">
        <v>3</v>
      </c>
      <c r="N11" s="4"/>
    </row>
    <row r="12" spans="1:14">
      <c r="A12" s="5"/>
      <c r="B12" s="162" t="s">
        <v>18</v>
      </c>
      <c r="C12" s="163">
        <v>0.1</v>
      </c>
      <c r="D12" s="163">
        <v>0</v>
      </c>
      <c r="E12" s="162" t="s">
        <v>3</v>
      </c>
      <c r="F12" s="163">
        <v>0</v>
      </c>
      <c r="G12" s="164"/>
      <c r="H12" s="163">
        <v>0.04</v>
      </c>
      <c r="I12" s="95"/>
      <c r="J12" s="94">
        <v>0</v>
      </c>
      <c r="K12" s="93" t="s">
        <v>3</v>
      </c>
      <c r="L12" s="94">
        <v>0</v>
      </c>
      <c r="M12" s="24" t="s">
        <v>3</v>
      </c>
      <c r="N12" s="4"/>
    </row>
    <row r="13" spans="1:14" s="16" customFormat="1">
      <c r="A13" s="19">
        <v>2</v>
      </c>
      <c r="B13" s="15" t="s">
        <v>19</v>
      </c>
      <c r="C13" s="21">
        <v>0</v>
      </c>
      <c r="D13" s="21"/>
      <c r="E13" s="20" t="str">
        <f>""</f>
        <v/>
      </c>
      <c r="F13" s="21"/>
      <c r="G13" s="22"/>
      <c r="H13" s="21">
        <v>0</v>
      </c>
      <c r="I13" s="23"/>
      <c r="J13" s="21"/>
      <c r="K13" s="20" t="str">
        <f>""</f>
        <v/>
      </c>
      <c r="L13" s="21"/>
      <c r="M13" s="20" t="str">
        <f>""</f>
        <v/>
      </c>
      <c r="N13" s="17"/>
    </row>
    <row r="14" spans="1:14" s="16" customFormat="1">
      <c r="A14" s="18"/>
      <c r="B14" s="24" t="str">
        <f>"Итого по кандидату"</f>
        <v>Итого по кандидату</v>
      </c>
      <c r="C14" s="25">
        <v>0</v>
      </c>
      <c r="D14" s="25">
        <v>0</v>
      </c>
      <c r="E14" s="24" t="str">
        <f>""</f>
        <v/>
      </c>
      <c r="F14" s="25">
        <v>0</v>
      </c>
      <c r="G14" s="26"/>
      <c r="H14" s="25">
        <v>0</v>
      </c>
      <c r="I14" s="27"/>
      <c r="J14" s="25">
        <v>0</v>
      </c>
      <c r="K14" s="24" t="str">
        <f>""</f>
        <v/>
      </c>
      <c r="L14" s="25">
        <v>0</v>
      </c>
      <c r="M14" s="24" t="str">
        <f>""</f>
        <v/>
      </c>
      <c r="N14" s="17"/>
    </row>
    <row r="15" spans="1:14">
      <c r="A15" s="33">
        <v>3</v>
      </c>
      <c r="B15" s="7" t="s">
        <v>5</v>
      </c>
      <c r="C15" s="8">
        <v>0</v>
      </c>
      <c r="D15" s="8"/>
      <c r="E15" s="7" t="str">
        <f>""</f>
        <v/>
      </c>
      <c r="F15" s="8"/>
      <c r="G15" s="9"/>
      <c r="H15" s="8">
        <v>0</v>
      </c>
      <c r="I15" s="10"/>
      <c r="J15" s="8"/>
      <c r="K15" s="7" t="str">
        <f>""</f>
        <v/>
      </c>
      <c r="L15" s="8"/>
      <c r="M15" s="7" t="str">
        <f>""</f>
        <v/>
      </c>
      <c r="N15" s="4"/>
    </row>
    <row r="16" spans="1:14">
      <c r="A16" s="32"/>
      <c r="B16" s="11" t="str">
        <f>"Итого по кандидату"</f>
        <v>Итого по кандидату</v>
      </c>
      <c r="C16" s="12">
        <v>0</v>
      </c>
      <c r="D16" s="12">
        <v>0</v>
      </c>
      <c r="E16" s="11" t="str">
        <f>""</f>
        <v/>
      </c>
      <c r="F16" s="12">
        <v>0</v>
      </c>
      <c r="G16" s="13"/>
      <c r="H16" s="12">
        <v>0</v>
      </c>
      <c r="I16" s="14"/>
      <c r="J16" s="12">
        <v>0</v>
      </c>
      <c r="K16" s="11" t="str">
        <f>""</f>
        <v/>
      </c>
      <c r="L16" s="12">
        <v>0</v>
      </c>
      <c r="M16" s="11" t="str">
        <f>""</f>
        <v/>
      </c>
      <c r="N16" s="4"/>
    </row>
    <row r="17" spans="1:14">
      <c r="A17" s="33">
        <v>4</v>
      </c>
      <c r="B17" s="179" t="s">
        <v>20</v>
      </c>
      <c r="C17" s="180">
        <v>0.05</v>
      </c>
      <c r="D17" s="180"/>
      <c r="E17" s="179" t="s">
        <v>3</v>
      </c>
      <c r="F17" s="180"/>
      <c r="G17" s="181"/>
      <c r="H17" s="180">
        <v>0.04</v>
      </c>
      <c r="I17" s="182"/>
      <c r="J17" s="180"/>
      <c r="K17" s="104" t="s">
        <v>3</v>
      </c>
      <c r="L17" s="105"/>
      <c r="M17" s="28" t="s">
        <v>3</v>
      </c>
      <c r="N17" s="4"/>
    </row>
    <row r="18" spans="1:14">
      <c r="A18" s="32"/>
      <c r="B18" s="183" t="s">
        <v>18</v>
      </c>
      <c r="C18" s="184">
        <v>0.05</v>
      </c>
      <c r="D18" s="184">
        <v>0</v>
      </c>
      <c r="E18" s="183" t="s">
        <v>3</v>
      </c>
      <c r="F18" s="184">
        <v>0</v>
      </c>
      <c r="G18" s="185"/>
      <c r="H18" s="184">
        <v>0.04</v>
      </c>
      <c r="I18" s="186"/>
      <c r="J18" s="184">
        <v>0</v>
      </c>
      <c r="K18" s="106" t="s">
        <v>3</v>
      </c>
      <c r="L18" s="107">
        <v>0</v>
      </c>
      <c r="M18" s="29" t="s">
        <v>3</v>
      </c>
      <c r="N18" s="4"/>
    </row>
    <row r="19" spans="1:14" s="30" customFormat="1">
      <c r="A19" s="33">
        <v>5</v>
      </c>
      <c r="B19" s="15" t="s">
        <v>22</v>
      </c>
      <c r="C19" s="35">
        <v>0</v>
      </c>
      <c r="D19" s="35"/>
      <c r="E19" s="34" t="str">
        <f>""</f>
        <v/>
      </c>
      <c r="F19" s="35"/>
      <c r="G19" s="36"/>
      <c r="H19" s="35">
        <v>0</v>
      </c>
      <c r="I19" s="37"/>
      <c r="J19" s="35"/>
      <c r="K19" s="34" t="str">
        <f>""</f>
        <v/>
      </c>
      <c r="L19" s="35"/>
      <c r="M19" s="34" t="str">
        <f>""</f>
        <v/>
      </c>
      <c r="N19" s="31"/>
    </row>
    <row r="20" spans="1:14" s="30" customFormat="1">
      <c r="A20" s="32"/>
      <c r="B20" s="38" t="str">
        <f>"Итого по кандидату"</f>
        <v>Итого по кандидату</v>
      </c>
      <c r="C20" s="39">
        <v>0</v>
      </c>
      <c r="D20" s="39">
        <v>0</v>
      </c>
      <c r="E20" s="38" t="str">
        <f>""</f>
        <v/>
      </c>
      <c r="F20" s="39">
        <v>0</v>
      </c>
      <c r="G20" s="40"/>
      <c r="H20" s="39">
        <v>0</v>
      </c>
      <c r="I20" s="41"/>
      <c r="J20" s="39">
        <v>0</v>
      </c>
      <c r="K20" s="38" t="str">
        <f>""</f>
        <v/>
      </c>
      <c r="L20" s="39">
        <v>0</v>
      </c>
      <c r="M20" s="38" t="str">
        <f>""</f>
        <v/>
      </c>
      <c r="N20" s="31"/>
    </row>
    <row r="21" spans="1:14">
      <c r="A21" s="33">
        <v>6</v>
      </c>
      <c r="B21" s="96" t="s">
        <v>21</v>
      </c>
      <c r="C21" s="97">
        <v>0.05</v>
      </c>
      <c r="D21" s="97"/>
      <c r="E21" s="96" t="s">
        <v>3</v>
      </c>
      <c r="F21" s="97"/>
      <c r="G21" s="98"/>
      <c r="H21" s="97">
        <v>0.04</v>
      </c>
      <c r="I21" s="99"/>
      <c r="J21" s="97"/>
      <c r="K21" s="96" t="s">
        <v>3</v>
      </c>
      <c r="L21" s="97"/>
      <c r="M21" s="34" t="s">
        <v>3</v>
      </c>
      <c r="N21" s="4"/>
    </row>
    <row r="22" spans="1:14">
      <c r="A22" s="32"/>
      <c r="B22" s="100" t="s">
        <v>18</v>
      </c>
      <c r="C22" s="101">
        <v>0.05</v>
      </c>
      <c r="D22" s="101">
        <v>0</v>
      </c>
      <c r="E22" s="100" t="s">
        <v>3</v>
      </c>
      <c r="F22" s="101">
        <v>0</v>
      </c>
      <c r="G22" s="102"/>
      <c r="H22" s="101">
        <v>0.04</v>
      </c>
      <c r="I22" s="103"/>
      <c r="J22" s="101">
        <v>0</v>
      </c>
      <c r="K22" s="100" t="s">
        <v>3</v>
      </c>
      <c r="L22" s="101">
        <v>0</v>
      </c>
      <c r="M22" s="38" t="s">
        <v>3</v>
      </c>
      <c r="N22" s="4"/>
    </row>
    <row r="23" spans="1:14">
      <c r="A23" s="33">
        <v>7</v>
      </c>
      <c r="B23" s="7" t="s">
        <v>6</v>
      </c>
      <c r="C23" s="8">
        <v>0</v>
      </c>
      <c r="D23" s="8"/>
      <c r="E23" s="7" t="str">
        <f>""</f>
        <v/>
      </c>
      <c r="F23" s="8"/>
      <c r="G23" s="9"/>
      <c r="H23" s="8">
        <v>0</v>
      </c>
      <c r="I23" s="10"/>
      <c r="J23" s="8"/>
      <c r="K23" s="7" t="str">
        <f>""</f>
        <v/>
      </c>
      <c r="L23" s="8"/>
      <c r="M23" s="7" t="str">
        <f>""</f>
        <v/>
      </c>
      <c r="N23" s="4"/>
    </row>
    <row r="24" spans="1:14">
      <c r="A24" s="32"/>
      <c r="B24" s="11" t="str">
        <f>"Итого по кандидату"</f>
        <v>Итого по кандидату</v>
      </c>
      <c r="C24" s="12">
        <v>0</v>
      </c>
      <c r="D24" s="12">
        <v>0</v>
      </c>
      <c r="E24" s="11" t="str">
        <f>""</f>
        <v/>
      </c>
      <c r="F24" s="12">
        <v>0</v>
      </c>
      <c r="G24" s="13"/>
      <c r="H24" s="12">
        <v>0</v>
      </c>
      <c r="I24" s="14"/>
      <c r="J24" s="12">
        <v>0</v>
      </c>
      <c r="K24" s="11" t="str">
        <f>""</f>
        <v/>
      </c>
      <c r="L24" s="12">
        <v>0</v>
      </c>
      <c r="M24" s="11" t="str">
        <f>""</f>
        <v/>
      </c>
      <c r="N24" s="4"/>
    </row>
    <row r="25" spans="1:14">
      <c r="A25" s="33">
        <v>8</v>
      </c>
      <c r="B25" s="7" t="s">
        <v>7</v>
      </c>
      <c r="C25" s="8">
        <v>0</v>
      </c>
      <c r="D25" s="8"/>
      <c r="E25" s="7" t="str">
        <f>""</f>
        <v/>
      </c>
      <c r="F25" s="8"/>
      <c r="G25" s="9"/>
      <c r="H25" s="8">
        <v>0</v>
      </c>
      <c r="I25" s="10"/>
      <c r="J25" s="8"/>
      <c r="K25" s="7" t="str">
        <f>""</f>
        <v/>
      </c>
      <c r="L25" s="8"/>
      <c r="M25" s="7" t="str">
        <f>""</f>
        <v/>
      </c>
      <c r="N25" s="4"/>
    </row>
    <row r="26" spans="1:14">
      <c r="A26" s="32"/>
      <c r="B26" s="11" t="str">
        <f>"Итого по кандидату"</f>
        <v>Итого по кандидату</v>
      </c>
      <c r="C26" s="12">
        <v>0</v>
      </c>
      <c r="D26" s="12">
        <v>0</v>
      </c>
      <c r="E26" s="11" t="str">
        <f>""</f>
        <v/>
      </c>
      <c r="F26" s="12">
        <v>0</v>
      </c>
      <c r="G26" s="13"/>
      <c r="H26" s="12">
        <v>0</v>
      </c>
      <c r="I26" s="14"/>
      <c r="J26" s="12">
        <v>0</v>
      </c>
      <c r="K26" s="11" t="str">
        <f>""</f>
        <v/>
      </c>
      <c r="L26" s="12">
        <v>0</v>
      </c>
      <c r="M26" s="11" t="str">
        <f>""</f>
        <v/>
      </c>
      <c r="N26" s="4"/>
    </row>
    <row r="27" spans="1:14">
      <c r="A27" s="33">
        <v>9</v>
      </c>
      <c r="B27" s="145" t="s">
        <v>31</v>
      </c>
      <c r="C27" s="146">
        <v>10</v>
      </c>
      <c r="D27" s="146"/>
      <c r="E27" s="145" t="s">
        <v>3</v>
      </c>
      <c r="F27" s="146"/>
      <c r="G27" s="147"/>
      <c r="H27" s="146">
        <v>0</v>
      </c>
      <c r="I27" s="62"/>
      <c r="J27" s="61"/>
      <c r="K27" s="60" t="s">
        <v>3</v>
      </c>
      <c r="L27" s="61"/>
      <c r="M27" s="7" t="str">
        <f>""</f>
        <v/>
      </c>
      <c r="N27" s="4"/>
    </row>
    <row r="28" spans="1:14">
      <c r="A28" s="32"/>
      <c r="B28" s="148" t="s">
        <v>18</v>
      </c>
      <c r="C28" s="149">
        <v>10</v>
      </c>
      <c r="D28" s="149">
        <v>0</v>
      </c>
      <c r="E28" s="148" t="s">
        <v>3</v>
      </c>
      <c r="F28" s="149">
        <v>0</v>
      </c>
      <c r="G28" s="150"/>
      <c r="H28" s="149">
        <v>0</v>
      </c>
      <c r="I28" s="65"/>
      <c r="J28" s="64">
        <v>0</v>
      </c>
      <c r="K28" s="63" t="s">
        <v>3</v>
      </c>
      <c r="L28" s="64">
        <v>0</v>
      </c>
      <c r="M28" s="11" t="str">
        <f>""</f>
        <v/>
      </c>
      <c r="N28" s="4"/>
    </row>
    <row r="29" spans="1:14">
      <c r="A29" s="33">
        <v>10</v>
      </c>
      <c r="B29" s="7" t="s">
        <v>8</v>
      </c>
      <c r="C29" s="8">
        <v>0</v>
      </c>
      <c r="D29" s="8"/>
      <c r="E29" s="7" t="str">
        <f>""</f>
        <v/>
      </c>
      <c r="F29" s="8"/>
      <c r="G29" s="9"/>
      <c r="H29" s="8">
        <v>0</v>
      </c>
      <c r="I29" s="10"/>
      <c r="J29" s="8"/>
      <c r="K29" s="7" t="str">
        <f>""</f>
        <v/>
      </c>
      <c r="L29" s="8"/>
      <c r="M29" s="7" t="str">
        <f>""</f>
        <v/>
      </c>
      <c r="N29" s="4"/>
    </row>
    <row r="30" spans="1:14">
      <c r="A30" s="32"/>
      <c r="B30" s="11" t="str">
        <f>"Итого по кандидату"</f>
        <v>Итого по кандидату</v>
      </c>
      <c r="C30" s="12">
        <v>0</v>
      </c>
      <c r="D30" s="12">
        <v>0</v>
      </c>
      <c r="E30" s="11" t="str">
        <f>""</f>
        <v/>
      </c>
      <c r="F30" s="12">
        <v>0</v>
      </c>
      <c r="G30" s="13"/>
      <c r="H30" s="12">
        <v>0</v>
      </c>
      <c r="I30" s="14"/>
      <c r="J30" s="12">
        <v>0</v>
      </c>
      <c r="K30" s="11" t="str">
        <f>""</f>
        <v/>
      </c>
      <c r="L30" s="12">
        <v>0</v>
      </c>
      <c r="M30" s="11" t="str">
        <f>""</f>
        <v/>
      </c>
      <c r="N30" s="4"/>
    </row>
    <row r="31" spans="1:14">
      <c r="A31" s="33">
        <v>11</v>
      </c>
      <c r="B31" s="82" t="s">
        <v>23</v>
      </c>
      <c r="C31" s="83">
        <v>0.04</v>
      </c>
      <c r="D31" s="83"/>
      <c r="E31" s="82" t="s">
        <v>3</v>
      </c>
      <c r="F31" s="83"/>
      <c r="G31" s="84"/>
      <c r="H31" s="83">
        <v>0.04</v>
      </c>
      <c r="I31" s="85"/>
      <c r="J31" s="83"/>
      <c r="K31" s="82" t="s">
        <v>3</v>
      </c>
      <c r="L31" s="83"/>
      <c r="M31" s="7" t="str">
        <f>""</f>
        <v/>
      </c>
      <c r="N31" s="4"/>
    </row>
    <row r="32" spans="1:14">
      <c r="A32" s="32"/>
      <c r="B32" s="86" t="s">
        <v>18</v>
      </c>
      <c r="C32" s="87">
        <v>0.04</v>
      </c>
      <c r="D32" s="87">
        <v>0</v>
      </c>
      <c r="E32" s="86" t="s">
        <v>3</v>
      </c>
      <c r="F32" s="87">
        <v>0</v>
      </c>
      <c r="G32" s="88"/>
      <c r="H32" s="87">
        <v>0.04</v>
      </c>
      <c r="I32" s="89"/>
      <c r="J32" s="87">
        <v>0</v>
      </c>
      <c r="K32" s="86" t="s">
        <v>3</v>
      </c>
      <c r="L32" s="87">
        <v>0</v>
      </c>
      <c r="M32" s="11" t="str">
        <f>""</f>
        <v/>
      </c>
      <c r="N32" s="4"/>
    </row>
    <row r="33" spans="1:14" s="30" customFormat="1">
      <c r="A33" s="33">
        <v>12</v>
      </c>
      <c r="B33" s="15" t="s">
        <v>8</v>
      </c>
      <c r="C33" s="35">
        <v>0</v>
      </c>
      <c r="D33" s="35"/>
      <c r="E33" s="34" t="str">
        <f>""</f>
        <v/>
      </c>
      <c r="F33" s="35"/>
      <c r="G33" s="36"/>
      <c r="H33" s="35">
        <v>0</v>
      </c>
      <c r="I33" s="37"/>
      <c r="J33" s="35"/>
      <c r="K33" s="34" t="str">
        <f>""</f>
        <v/>
      </c>
      <c r="L33" s="35"/>
      <c r="M33" s="34" t="str">
        <f>""</f>
        <v/>
      </c>
      <c r="N33" s="31"/>
    </row>
    <row r="34" spans="1:14" s="30" customFormat="1">
      <c r="A34" s="32"/>
      <c r="B34" s="38" t="str">
        <f>"Итого по кандидату"</f>
        <v>Итого по кандидату</v>
      </c>
      <c r="C34" s="39">
        <v>0</v>
      </c>
      <c r="D34" s="39">
        <v>0</v>
      </c>
      <c r="E34" s="38" t="str">
        <f>""</f>
        <v/>
      </c>
      <c r="F34" s="39">
        <v>0</v>
      </c>
      <c r="G34" s="40"/>
      <c r="H34" s="39">
        <v>0</v>
      </c>
      <c r="I34" s="41"/>
      <c r="J34" s="39">
        <v>0</v>
      </c>
      <c r="K34" s="38" t="str">
        <f>""</f>
        <v/>
      </c>
      <c r="L34" s="39">
        <v>0</v>
      </c>
      <c r="M34" s="38" t="str">
        <f>""</f>
        <v/>
      </c>
      <c r="N34" s="31"/>
    </row>
    <row r="35" spans="1:14" s="30" customFormat="1">
      <c r="A35" s="33">
        <v>13</v>
      </c>
      <c r="B35" s="151" t="s">
        <v>23</v>
      </c>
      <c r="C35" s="152">
        <v>0.04</v>
      </c>
      <c r="D35" s="152"/>
      <c r="E35" s="151" t="s">
        <v>3</v>
      </c>
      <c r="F35" s="152"/>
      <c r="G35" s="153"/>
      <c r="H35" s="152">
        <v>0.04</v>
      </c>
      <c r="I35" s="154"/>
      <c r="J35" s="35"/>
      <c r="K35" s="34" t="str">
        <f>""</f>
        <v/>
      </c>
      <c r="L35" s="35"/>
      <c r="M35" s="34" t="str">
        <f>""</f>
        <v/>
      </c>
      <c r="N35" s="31"/>
    </row>
    <row r="36" spans="1:14" s="30" customFormat="1">
      <c r="A36" s="32"/>
      <c r="B36" s="155" t="s">
        <v>18</v>
      </c>
      <c r="C36" s="156">
        <v>0.04</v>
      </c>
      <c r="D36" s="156">
        <v>0</v>
      </c>
      <c r="E36" s="155" t="s">
        <v>3</v>
      </c>
      <c r="F36" s="156">
        <v>0</v>
      </c>
      <c r="G36" s="157"/>
      <c r="H36" s="156">
        <v>0.04</v>
      </c>
      <c r="I36" s="158"/>
      <c r="J36" s="39">
        <v>0</v>
      </c>
      <c r="K36" s="38" t="str">
        <f>""</f>
        <v/>
      </c>
      <c r="L36" s="39">
        <v>0</v>
      </c>
      <c r="M36" s="38" t="str">
        <f>""</f>
        <v/>
      </c>
      <c r="N36" s="31"/>
    </row>
    <row r="37" spans="1:14">
      <c r="A37" s="33">
        <v>14</v>
      </c>
      <c r="B37" s="187" t="s">
        <v>9</v>
      </c>
      <c r="C37" s="188">
        <v>10.95</v>
      </c>
      <c r="D37" s="188"/>
      <c r="E37" s="187" t="s">
        <v>3</v>
      </c>
      <c r="F37" s="188"/>
      <c r="G37" s="189"/>
      <c r="H37" s="188">
        <v>10.45</v>
      </c>
      <c r="I37" s="10"/>
      <c r="J37" s="8"/>
      <c r="K37" s="7" t="str">
        <f>""</f>
        <v/>
      </c>
      <c r="L37" s="8"/>
      <c r="M37" s="7" t="str">
        <f>""</f>
        <v/>
      </c>
      <c r="N37" s="4"/>
    </row>
    <row r="38" spans="1:14">
      <c r="A38" s="32"/>
      <c r="B38" s="190" t="s">
        <v>18</v>
      </c>
      <c r="C38" s="191">
        <v>10.95</v>
      </c>
      <c r="D38" s="191">
        <v>0</v>
      </c>
      <c r="E38" s="190" t="s">
        <v>3</v>
      </c>
      <c r="F38" s="191">
        <v>0</v>
      </c>
      <c r="G38" s="192"/>
      <c r="H38" s="191">
        <v>10.45</v>
      </c>
      <c r="I38" s="14"/>
      <c r="J38" s="12">
        <v>0</v>
      </c>
      <c r="K38" s="11" t="str">
        <f>""</f>
        <v/>
      </c>
      <c r="L38" s="12">
        <v>0</v>
      </c>
      <c r="M38" s="11" t="str">
        <f>""</f>
        <v/>
      </c>
      <c r="N38" s="4"/>
    </row>
    <row r="39" spans="1:14">
      <c r="A39" s="33">
        <v>15</v>
      </c>
      <c r="B39" s="74" t="s">
        <v>10</v>
      </c>
      <c r="C39" s="75">
        <v>0.04</v>
      </c>
      <c r="D39" s="75"/>
      <c r="E39" s="74" t="s">
        <v>3</v>
      </c>
      <c r="F39" s="75"/>
      <c r="G39" s="76"/>
      <c r="H39" s="75">
        <v>0.04</v>
      </c>
      <c r="I39" s="77"/>
      <c r="J39" s="75"/>
      <c r="K39" s="74" t="s">
        <v>3</v>
      </c>
      <c r="L39" s="75"/>
      <c r="M39" s="44" t="s">
        <v>3</v>
      </c>
      <c r="N39" s="4"/>
    </row>
    <row r="40" spans="1:14">
      <c r="A40" s="32"/>
      <c r="B40" s="78" t="s">
        <v>18</v>
      </c>
      <c r="C40" s="79">
        <v>0.04</v>
      </c>
      <c r="D40" s="79">
        <v>0</v>
      </c>
      <c r="E40" s="78" t="s">
        <v>3</v>
      </c>
      <c r="F40" s="79">
        <v>0</v>
      </c>
      <c r="G40" s="80"/>
      <c r="H40" s="79">
        <v>0.04</v>
      </c>
      <c r="I40" s="81"/>
      <c r="J40" s="79">
        <v>0</v>
      </c>
      <c r="K40" s="78" t="s">
        <v>3</v>
      </c>
      <c r="L40" s="79">
        <v>0</v>
      </c>
      <c r="M40" s="45" t="s">
        <v>3</v>
      </c>
      <c r="N40" s="4"/>
    </row>
    <row r="41" spans="1:14">
      <c r="A41" s="33">
        <v>16</v>
      </c>
      <c r="B41" s="171" t="s">
        <v>34</v>
      </c>
      <c r="C41" s="172">
        <v>4</v>
      </c>
      <c r="D41" s="172"/>
      <c r="E41" s="171" t="s">
        <v>3</v>
      </c>
      <c r="F41" s="172"/>
      <c r="G41" s="173"/>
      <c r="H41" s="172">
        <v>4</v>
      </c>
      <c r="I41" s="174"/>
      <c r="J41" s="172"/>
      <c r="K41" s="7" t="str">
        <f>""</f>
        <v/>
      </c>
      <c r="L41" s="8"/>
      <c r="M41" s="7" t="str">
        <f>""</f>
        <v/>
      </c>
      <c r="N41" s="4"/>
    </row>
    <row r="42" spans="1:14">
      <c r="A42" s="32"/>
      <c r="B42" s="175" t="s">
        <v>18</v>
      </c>
      <c r="C42" s="176">
        <v>4</v>
      </c>
      <c r="D42" s="176">
        <v>0</v>
      </c>
      <c r="E42" s="175" t="s">
        <v>3</v>
      </c>
      <c r="F42" s="176">
        <v>0</v>
      </c>
      <c r="G42" s="177"/>
      <c r="H42" s="176">
        <v>4</v>
      </c>
      <c r="I42" s="178"/>
      <c r="J42" s="176">
        <v>0</v>
      </c>
      <c r="K42" s="11" t="str">
        <f>""</f>
        <v/>
      </c>
      <c r="L42" s="12">
        <v>0</v>
      </c>
      <c r="M42" s="11" t="str">
        <f>""</f>
        <v/>
      </c>
      <c r="N42" s="4"/>
    </row>
    <row r="43" spans="1:14">
      <c r="A43" s="33">
        <v>17</v>
      </c>
      <c r="B43" s="108" t="s">
        <v>29</v>
      </c>
      <c r="C43" s="109">
        <v>0.04</v>
      </c>
      <c r="D43" s="109"/>
      <c r="E43" s="108" t="s">
        <v>3</v>
      </c>
      <c r="F43" s="109"/>
      <c r="G43" s="110"/>
      <c r="H43" s="109">
        <v>0.04</v>
      </c>
      <c r="I43" s="111"/>
      <c r="J43" s="109"/>
      <c r="K43" s="108" t="s">
        <v>3</v>
      </c>
      <c r="L43" s="109"/>
      <c r="M43" s="42" t="s">
        <v>3</v>
      </c>
      <c r="N43" s="4"/>
    </row>
    <row r="44" spans="1:14">
      <c r="A44" s="32"/>
      <c r="B44" s="112" t="s">
        <v>18</v>
      </c>
      <c r="C44" s="113">
        <v>0.04</v>
      </c>
      <c r="D44" s="113">
        <v>0</v>
      </c>
      <c r="E44" s="112" t="s">
        <v>3</v>
      </c>
      <c r="F44" s="113">
        <v>0</v>
      </c>
      <c r="G44" s="114"/>
      <c r="H44" s="113">
        <v>0.04</v>
      </c>
      <c r="I44" s="115"/>
      <c r="J44" s="113">
        <v>0</v>
      </c>
      <c r="K44" s="112" t="s">
        <v>3</v>
      </c>
      <c r="L44" s="113">
        <v>0</v>
      </c>
      <c r="M44" s="43" t="s">
        <v>3</v>
      </c>
      <c r="N44" s="4"/>
    </row>
    <row r="45" spans="1:14">
      <c r="A45" s="33">
        <v>18</v>
      </c>
      <c r="B45" s="7" t="s">
        <v>11</v>
      </c>
      <c r="C45" s="8">
        <v>0</v>
      </c>
      <c r="D45" s="8"/>
      <c r="E45" s="7" t="str">
        <f>""</f>
        <v/>
      </c>
      <c r="F45" s="8"/>
      <c r="G45" s="9"/>
      <c r="H45" s="8">
        <v>0</v>
      </c>
      <c r="I45" s="10"/>
      <c r="J45" s="8"/>
      <c r="K45" s="7" t="str">
        <f>""</f>
        <v/>
      </c>
      <c r="L45" s="8"/>
      <c r="M45" s="7" t="str">
        <f>""</f>
        <v/>
      </c>
      <c r="N45" s="4"/>
    </row>
    <row r="46" spans="1:14">
      <c r="A46" s="32"/>
      <c r="B46" s="11" t="str">
        <f>"Итого по кандидату"</f>
        <v>Итого по кандидату</v>
      </c>
      <c r="C46" s="12">
        <v>0</v>
      </c>
      <c r="D46" s="12">
        <v>0</v>
      </c>
      <c r="E46" s="11" t="str">
        <f>""</f>
        <v/>
      </c>
      <c r="F46" s="12">
        <v>0</v>
      </c>
      <c r="G46" s="13"/>
      <c r="H46" s="12">
        <v>0</v>
      </c>
      <c r="I46" s="14"/>
      <c r="J46" s="12">
        <v>0</v>
      </c>
      <c r="K46" s="11" t="str">
        <f>""</f>
        <v/>
      </c>
      <c r="L46" s="12">
        <v>0</v>
      </c>
      <c r="M46" s="11" t="str">
        <f>""</f>
        <v/>
      </c>
      <c r="N46" s="4"/>
    </row>
    <row r="47" spans="1:14">
      <c r="A47" s="33">
        <v>19</v>
      </c>
      <c r="B47" s="7" t="s">
        <v>12</v>
      </c>
      <c r="C47" s="8">
        <v>0</v>
      </c>
      <c r="D47" s="8"/>
      <c r="E47" s="7" t="str">
        <f>""</f>
        <v/>
      </c>
      <c r="F47" s="8"/>
      <c r="G47" s="9"/>
      <c r="H47" s="8">
        <v>0</v>
      </c>
      <c r="I47" s="10"/>
      <c r="J47" s="8"/>
      <c r="K47" s="7" t="str">
        <f>""</f>
        <v/>
      </c>
      <c r="L47" s="8"/>
      <c r="M47" s="7" t="str">
        <f>""</f>
        <v/>
      </c>
      <c r="N47" s="4"/>
    </row>
    <row r="48" spans="1:14">
      <c r="A48" s="32"/>
      <c r="B48" s="11" t="str">
        <f>"Итого по кандидату"</f>
        <v>Итого по кандидату</v>
      </c>
      <c r="C48" s="12">
        <v>0</v>
      </c>
      <c r="D48" s="12">
        <v>0</v>
      </c>
      <c r="E48" s="11" t="str">
        <f>""</f>
        <v/>
      </c>
      <c r="F48" s="12">
        <v>0</v>
      </c>
      <c r="G48" s="13"/>
      <c r="H48" s="12">
        <v>0</v>
      </c>
      <c r="I48" s="14"/>
      <c r="J48" s="12">
        <v>0</v>
      </c>
      <c r="K48" s="11" t="str">
        <f>""</f>
        <v/>
      </c>
      <c r="L48" s="12">
        <v>0</v>
      </c>
      <c r="M48" s="11" t="str">
        <f>""</f>
        <v/>
      </c>
      <c r="N48" s="4"/>
    </row>
    <row r="49" spans="1:14">
      <c r="A49" s="33">
        <v>20</v>
      </c>
      <c r="B49" s="7" t="s">
        <v>13</v>
      </c>
      <c r="C49" s="8">
        <v>0</v>
      </c>
      <c r="D49" s="8"/>
      <c r="E49" s="7" t="str">
        <f>""</f>
        <v/>
      </c>
      <c r="F49" s="8"/>
      <c r="G49" s="9"/>
      <c r="H49" s="8">
        <v>0</v>
      </c>
      <c r="I49" s="10"/>
      <c r="J49" s="8"/>
      <c r="K49" s="7" t="str">
        <f>""</f>
        <v/>
      </c>
      <c r="L49" s="8"/>
      <c r="M49" s="7" t="str">
        <f>""</f>
        <v/>
      </c>
      <c r="N49" s="4"/>
    </row>
    <row r="50" spans="1:14">
      <c r="A50" s="32"/>
      <c r="B50" s="11" t="str">
        <f>"Итого по кандидату"</f>
        <v>Итого по кандидату</v>
      </c>
      <c r="C50" s="12">
        <v>0</v>
      </c>
      <c r="D50" s="12">
        <v>0</v>
      </c>
      <c r="E50" s="11" t="str">
        <f>""</f>
        <v/>
      </c>
      <c r="F50" s="12">
        <v>0</v>
      </c>
      <c r="G50" s="13"/>
      <c r="H50" s="12">
        <v>0</v>
      </c>
      <c r="I50" s="14"/>
      <c r="J50" s="12">
        <v>0</v>
      </c>
      <c r="K50" s="11" t="str">
        <f>""</f>
        <v/>
      </c>
      <c r="L50" s="12">
        <v>0</v>
      </c>
      <c r="M50" s="11" t="str">
        <f>""</f>
        <v/>
      </c>
      <c r="N50" s="4"/>
    </row>
    <row r="51" spans="1:14" s="30" customFormat="1">
      <c r="A51" s="33">
        <v>21</v>
      </c>
      <c r="B51" s="133" t="s">
        <v>24</v>
      </c>
      <c r="C51" s="134">
        <v>0.04</v>
      </c>
      <c r="D51" s="134"/>
      <c r="E51" s="133" t="s">
        <v>3</v>
      </c>
      <c r="F51" s="134"/>
      <c r="G51" s="135"/>
      <c r="H51" s="134">
        <v>0.04</v>
      </c>
      <c r="I51" s="118"/>
      <c r="J51" s="51"/>
      <c r="K51" s="50" t="s">
        <v>3</v>
      </c>
      <c r="L51" s="51"/>
      <c r="M51" s="46" t="s">
        <v>3</v>
      </c>
      <c r="N51" s="31"/>
    </row>
    <row r="52" spans="1:14" s="30" customFormat="1">
      <c r="A52" s="32"/>
      <c r="B52" s="136" t="s">
        <v>18</v>
      </c>
      <c r="C52" s="137">
        <v>0.04</v>
      </c>
      <c r="D52" s="137">
        <v>0</v>
      </c>
      <c r="E52" s="136" t="s">
        <v>3</v>
      </c>
      <c r="F52" s="137">
        <v>0</v>
      </c>
      <c r="G52" s="138"/>
      <c r="H52" s="137">
        <v>0.04</v>
      </c>
      <c r="I52" s="124"/>
      <c r="J52" s="53">
        <v>0</v>
      </c>
      <c r="K52" s="52" t="s">
        <v>3</v>
      </c>
      <c r="L52" s="53">
        <v>0</v>
      </c>
      <c r="M52" s="47" t="s">
        <v>3</v>
      </c>
      <c r="N52" s="31"/>
    </row>
    <row r="53" spans="1:14">
      <c r="A53" s="33">
        <v>22</v>
      </c>
      <c r="B53" s="7" t="s">
        <v>14</v>
      </c>
      <c r="C53" s="8">
        <v>0</v>
      </c>
      <c r="D53" s="8"/>
      <c r="E53" s="7" t="str">
        <f>""</f>
        <v/>
      </c>
      <c r="F53" s="8"/>
      <c r="G53" s="9"/>
      <c r="H53" s="8">
        <v>0</v>
      </c>
      <c r="I53" s="10"/>
      <c r="J53" s="8"/>
      <c r="K53" s="7" t="str">
        <f>""</f>
        <v/>
      </c>
      <c r="L53" s="8"/>
      <c r="M53" s="7" t="str">
        <f>""</f>
        <v/>
      </c>
      <c r="N53" s="4"/>
    </row>
    <row r="54" spans="1:14">
      <c r="A54" s="32"/>
      <c r="B54" s="11" t="str">
        <f>"Итого по кандидату"</f>
        <v>Итого по кандидату</v>
      </c>
      <c r="C54" s="12">
        <v>0</v>
      </c>
      <c r="D54" s="12">
        <v>0</v>
      </c>
      <c r="E54" s="11" t="str">
        <f>""</f>
        <v/>
      </c>
      <c r="F54" s="12">
        <v>0</v>
      </c>
      <c r="G54" s="13"/>
      <c r="H54" s="12">
        <v>0</v>
      </c>
      <c r="I54" s="14"/>
      <c r="J54" s="12">
        <v>0</v>
      </c>
      <c r="K54" s="11" t="str">
        <f>""</f>
        <v/>
      </c>
      <c r="L54" s="12">
        <v>0</v>
      </c>
      <c r="M54" s="11" t="str">
        <f>""</f>
        <v/>
      </c>
      <c r="N54" s="4"/>
    </row>
    <row r="55" spans="1:14">
      <c r="A55" s="33">
        <v>23</v>
      </c>
      <c r="B55" s="165" t="s">
        <v>33</v>
      </c>
      <c r="C55" s="166">
        <v>6</v>
      </c>
      <c r="D55" s="166"/>
      <c r="E55" s="165" t="s">
        <v>3</v>
      </c>
      <c r="F55" s="166"/>
      <c r="G55" s="167"/>
      <c r="H55" s="166">
        <v>6</v>
      </c>
      <c r="I55" s="10"/>
      <c r="J55" s="8"/>
      <c r="K55" s="7" t="str">
        <f>""</f>
        <v/>
      </c>
      <c r="L55" s="8"/>
      <c r="M55" s="7" t="str">
        <f>""</f>
        <v/>
      </c>
      <c r="N55" s="4"/>
    </row>
    <row r="56" spans="1:14">
      <c r="A56" s="32"/>
      <c r="B56" s="168" t="s">
        <v>18</v>
      </c>
      <c r="C56" s="169">
        <v>6</v>
      </c>
      <c r="D56" s="169">
        <v>0</v>
      </c>
      <c r="E56" s="168" t="s">
        <v>3</v>
      </c>
      <c r="F56" s="169">
        <v>0</v>
      </c>
      <c r="G56" s="170"/>
      <c r="H56" s="169">
        <v>6</v>
      </c>
      <c r="I56" s="14"/>
      <c r="J56" s="12">
        <v>0</v>
      </c>
      <c r="K56" s="11" t="str">
        <f>""</f>
        <v/>
      </c>
      <c r="L56" s="12">
        <v>0</v>
      </c>
      <c r="M56" s="11" t="str">
        <f>""</f>
        <v/>
      </c>
      <c r="N56" s="4"/>
    </row>
    <row r="57" spans="1:14">
      <c r="A57" s="33">
        <v>24</v>
      </c>
      <c r="B57" s="66" t="s">
        <v>15</v>
      </c>
      <c r="C57" s="67">
        <v>0.1</v>
      </c>
      <c r="D57" s="67"/>
      <c r="E57" s="66" t="s">
        <v>3</v>
      </c>
      <c r="F57" s="67"/>
      <c r="G57" s="68"/>
      <c r="H57" s="67">
        <v>0.04</v>
      </c>
      <c r="I57" s="69"/>
      <c r="J57" s="67"/>
      <c r="K57" s="66" t="s">
        <v>3</v>
      </c>
      <c r="L57" s="67"/>
      <c r="M57" s="48" t="s">
        <v>3</v>
      </c>
      <c r="N57" s="4"/>
    </row>
    <row r="58" spans="1:14">
      <c r="A58" s="32"/>
      <c r="B58" s="70" t="s">
        <v>18</v>
      </c>
      <c r="C58" s="71">
        <v>0.1</v>
      </c>
      <c r="D58" s="71">
        <v>0</v>
      </c>
      <c r="E58" s="70" t="s">
        <v>3</v>
      </c>
      <c r="F58" s="71">
        <v>0</v>
      </c>
      <c r="G58" s="72"/>
      <c r="H58" s="71">
        <v>0.04</v>
      </c>
      <c r="I58" s="73"/>
      <c r="J58" s="71">
        <v>0</v>
      </c>
      <c r="K58" s="70" t="s">
        <v>3</v>
      </c>
      <c r="L58" s="71">
        <v>0</v>
      </c>
      <c r="M58" s="49" t="s">
        <v>3</v>
      </c>
      <c r="N58" s="4"/>
    </row>
    <row r="59" spans="1:14" s="30" customFormat="1">
      <c r="A59" s="33">
        <v>25</v>
      </c>
      <c r="B59" s="15" t="s">
        <v>25</v>
      </c>
      <c r="C59" s="35">
        <v>0</v>
      </c>
      <c r="D59" s="35"/>
      <c r="E59" s="34" t="str">
        <f>""</f>
        <v/>
      </c>
      <c r="F59" s="35"/>
      <c r="G59" s="36"/>
      <c r="H59" s="35">
        <v>0</v>
      </c>
      <c r="I59" s="37"/>
      <c r="J59" s="35"/>
      <c r="K59" s="34" t="str">
        <f>""</f>
        <v/>
      </c>
      <c r="L59" s="35"/>
      <c r="M59" s="34" t="str">
        <f>""</f>
        <v/>
      </c>
      <c r="N59" s="31"/>
    </row>
    <row r="60" spans="1:14" s="30" customFormat="1">
      <c r="A60" s="32"/>
      <c r="B60" s="38" t="str">
        <f>"Итого по кандидату"</f>
        <v>Итого по кандидату</v>
      </c>
      <c r="C60" s="39">
        <v>0</v>
      </c>
      <c r="D60" s="39">
        <v>0</v>
      </c>
      <c r="E60" s="38" t="str">
        <f>""</f>
        <v/>
      </c>
      <c r="F60" s="39">
        <v>0</v>
      </c>
      <c r="G60" s="40"/>
      <c r="H60" s="39">
        <v>0</v>
      </c>
      <c r="I60" s="41"/>
      <c r="J60" s="39">
        <v>0</v>
      </c>
      <c r="K60" s="38" t="str">
        <f>""</f>
        <v/>
      </c>
      <c r="L60" s="39">
        <v>0</v>
      </c>
      <c r="M60" s="38" t="str">
        <f>""</f>
        <v/>
      </c>
      <c r="N60" s="31"/>
    </row>
    <row r="61" spans="1:14">
      <c r="A61" s="33">
        <v>26</v>
      </c>
      <c r="B61" s="193" t="s">
        <v>28</v>
      </c>
      <c r="C61" s="194">
        <v>0.05</v>
      </c>
      <c r="D61" s="194"/>
      <c r="E61" s="193" t="s">
        <v>3</v>
      </c>
      <c r="F61" s="194"/>
      <c r="G61" s="195"/>
      <c r="H61" s="194">
        <v>0.04</v>
      </c>
      <c r="I61" s="118"/>
      <c r="J61" s="117"/>
      <c r="K61" s="116" t="s">
        <v>3</v>
      </c>
      <c r="L61" s="117"/>
      <c r="M61" s="7" t="str">
        <f>""</f>
        <v/>
      </c>
      <c r="N61" s="4"/>
    </row>
    <row r="62" spans="1:14">
      <c r="A62" s="32"/>
      <c r="B62" s="196" t="s">
        <v>18</v>
      </c>
      <c r="C62" s="197">
        <v>0.05</v>
      </c>
      <c r="D62" s="197">
        <v>0</v>
      </c>
      <c r="E62" s="196" t="s">
        <v>3</v>
      </c>
      <c r="F62" s="197">
        <v>0</v>
      </c>
      <c r="G62" s="198"/>
      <c r="H62" s="197">
        <v>0.04</v>
      </c>
      <c r="I62" s="121"/>
      <c r="J62" s="120">
        <v>0</v>
      </c>
      <c r="K62" s="119" t="s">
        <v>3</v>
      </c>
      <c r="L62" s="120">
        <v>0</v>
      </c>
      <c r="M62" s="11" t="str">
        <f>""</f>
        <v/>
      </c>
      <c r="N62" s="4"/>
    </row>
    <row r="63" spans="1:14">
      <c r="A63" s="33">
        <v>27</v>
      </c>
      <c r="B63" s="139" t="s">
        <v>30</v>
      </c>
      <c r="C63" s="140">
        <v>0.1</v>
      </c>
      <c r="D63" s="140"/>
      <c r="E63" s="139" t="s">
        <v>3</v>
      </c>
      <c r="F63" s="140"/>
      <c r="G63" s="141"/>
      <c r="H63" s="140">
        <v>0</v>
      </c>
      <c r="I63" s="56"/>
      <c r="J63" s="55"/>
      <c r="K63" s="54" t="s">
        <v>3</v>
      </c>
      <c r="L63" s="55"/>
      <c r="M63" s="7" t="str">
        <f>""</f>
        <v/>
      </c>
      <c r="N63" s="4"/>
    </row>
    <row r="64" spans="1:14">
      <c r="A64" s="32"/>
      <c r="B64" s="142" t="s">
        <v>18</v>
      </c>
      <c r="C64" s="143">
        <v>0.1</v>
      </c>
      <c r="D64" s="143">
        <v>0</v>
      </c>
      <c r="E64" s="142" t="s">
        <v>3</v>
      </c>
      <c r="F64" s="143">
        <v>0</v>
      </c>
      <c r="G64" s="144"/>
      <c r="H64" s="143">
        <v>0</v>
      </c>
      <c r="I64" s="59"/>
      <c r="J64" s="58">
        <v>0</v>
      </c>
      <c r="K64" s="57" t="s">
        <v>3</v>
      </c>
      <c r="L64" s="58">
        <v>0</v>
      </c>
      <c r="M64" s="11" t="str">
        <f>""</f>
        <v/>
      </c>
      <c r="N64" s="4"/>
    </row>
    <row r="65" spans="1:14" s="30" customFormat="1">
      <c r="A65" s="33">
        <v>28</v>
      </c>
      <c r="B65" s="34" t="s">
        <v>26</v>
      </c>
      <c r="C65" s="35">
        <v>0</v>
      </c>
      <c r="D65" s="35"/>
      <c r="E65" s="34" t="str">
        <f>""</f>
        <v/>
      </c>
      <c r="F65" s="35"/>
      <c r="G65" s="36"/>
      <c r="H65" s="35">
        <v>0</v>
      </c>
      <c r="I65" s="37"/>
      <c r="J65" s="35"/>
      <c r="K65" s="34" t="str">
        <f>""</f>
        <v/>
      </c>
      <c r="L65" s="35"/>
      <c r="M65" s="34" t="str">
        <f>""</f>
        <v/>
      </c>
      <c r="N65" s="31"/>
    </row>
    <row r="66" spans="1:14" s="30" customFormat="1">
      <c r="A66" s="32"/>
      <c r="B66" s="38" t="str">
        <f>"Итого по кандидату"</f>
        <v>Итого по кандидату</v>
      </c>
      <c r="C66" s="39">
        <v>0</v>
      </c>
      <c r="D66" s="39">
        <v>0</v>
      </c>
      <c r="E66" s="38" t="str">
        <f>""</f>
        <v/>
      </c>
      <c r="F66" s="39">
        <v>0</v>
      </c>
      <c r="G66" s="40"/>
      <c r="H66" s="39">
        <v>0</v>
      </c>
      <c r="I66" s="41"/>
      <c r="J66" s="39">
        <v>0</v>
      </c>
      <c r="K66" s="38" t="str">
        <f>""</f>
        <v/>
      </c>
      <c r="L66" s="39">
        <v>0</v>
      </c>
      <c r="M66" s="38" t="str">
        <f>""</f>
        <v/>
      </c>
      <c r="N66" s="31"/>
    </row>
    <row r="67" spans="1:14">
      <c r="A67" s="33">
        <v>29</v>
      </c>
      <c r="B67" s="7" t="s">
        <v>16</v>
      </c>
      <c r="C67" s="8">
        <v>0</v>
      </c>
      <c r="D67" s="8"/>
      <c r="E67" s="7" t="str">
        <f>""</f>
        <v/>
      </c>
      <c r="F67" s="8"/>
      <c r="G67" s="9"/>
      <c r="H67" s="8">
        <v>0</v>
      </c>
      <c r="I67" s="10"/>
      <c r="J67" s="8"/>
      <c r="K67" s="7" t="str">
        <f>""</f>
        <v/>
      </c>
      <c r="L67" s="8"/>
      <c r="M67" s="7" t="str">
        <f>""</f>
        <v/>
      </c>
      <c r="N67" s="4"/>
    </row>
    <row r="68" spans="1:14">
      <c r="A68" s="5"/>
      <c r="B68" s="11" t="str">
        <f>"Итого по кандидату"</f>
        <v>Итого по кандидату</v>
      </c>
      <c r="C68" s="12">
        <v>0</v>
      </c>
      <c r="D68" s="12">
        <v>0</v>
      </c>
      <c r="E68" s="11" t="str">
        <f>""</f>
        <v/>
      </c>
      <c r="F68" s="12">
        <v>0</v>
      </c>
      <c r="G68" s="13"/>
      <c r="H68" s="12">
        <v>0</v>
      </c>
      <c r="I68" s="14"/>
      <c r="J68" s="12">
        <v>0</v>
      </c>
      <c r="K68" s="11" t="str">
        <f>""</f>
        <v/>
      </c>
      <c r="L68" s="12">
        <v>0</v>
      </c>
      <c r="M68" s="11" t="str">
        <f>""</f>
        <v/>
      </c>
      <c r="N68" s="4"/>
    </row>
    <row r="69" spans="1:14">
      <c r="A69" s="5" t="s">
        <v>3</v>
      </c>
      <c r="B69" s="199" t="s">
        <v>27</v>
      </c>
      <c r="C69" s="200">
        <v>31.54</v>
      </c>
      <c r="D69" s="200">
        <v>0</v>
      </c>
      <c r="E69" s="199" t="s">
        <v>3</v>
      </c>
      <c r="F69" s="200">
        <v>0</v>
      </c>
      <c r="G69" s="201">
        <v>0</v>
      </c>
      <c r="H69" s="200">
        <v>20.77</v>
      </c>
      <c r="I69" s="202"/>
      <c r="J69" s="200">
        <v>0</v>
      </c>
      <c r="K69" s="122" t="s">
        <v>3</v>
      </c>
      <c r="L69" s="123">
        <v>0</v>
      </c>
      <c r="M69" s="11" t="str">
        <f>""</f>
        <v/>
      </c>
      <c r="N69" s="4"/>
    </row>
  </sheetData>
  <mergeCells count="19">
    <mergeCell ref="I8:I9"/>
    <mergeCell ref="J8:J9"/>
    <mergeCell ref="K8:K9"/>
    <mergeCell ref="A1:M1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  <mergeCell ref="M7:M9"/>
    <mergeCell ref="D8:E8"/>
    <mergeCell ref="F8:G8"/>
  </mergeCells>
  <pageMargins left="0.34722222222222221" right="0.1388888888888889" top="0.1388888888888889" bottom="0.1388888888888889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2023-09-05T03:21:33Z</cp:lastPrinted>
  <dcterms:created xsi:type="dcterms:W3CDTF">2023-07-19T03:52:28Z</dcterms:created>
  <dcterms:modified xsi:type="dcterms:W3CDTF">2023-09-05T03:21:35Z</dcterms:modified>
</cp:coreProperties>
</file>