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52" i="1"/>
  <c r="K52"/>
  <c r="E52"/>
  <c r="B52"/>
  <c r="M51"/>
  <c r="K51"/>
  <c r="E51"/>
  <c r="M44"/>
  <c r="K44"/>
  <c r="E44"/>
  <c r="B44"/>
  <c r="M43"/>
  <c r="K43"/>
  <c r="E43"/>
  <c r="M40"/>
  <c r="K40"/>
  <c r="E40"/>
  <c r="B40"/>
  <c r="M39"/>
  <c r="K39"/>
  <c r="E39"/>
  <c r="M32"/>
  <c r="K32"/>
  <c r="E32"/>
  <c r="B32"/>
  <c r="M31"/>
  <c r="K31"/>
  <c r="E31"/>
  <c r="M30"/>
  <c r="K30"/>
  <c r="E30"/>
  <c r="B30"/>
  <c r="M29"/>
  <c r="K29"/>
  <c r="E29"/>
  <c r="B58"/>
  <c r="B16"/>
  <c r="M60"/>
  <c r="K60"/>
  <c r="E60"/>
  <c r="M59"/>
  <c r="K59"/>
  <c r="E59"/>
  <c r="M58"/>
  <c r="K58"/>
  <c r="E58"/>
  <c r="M57"/>
  <c r="K57"/>
  <c r="E57"/>
  <c r="M56"/>
  <c r="K56"/>
  <c r="E56"/>
  <c r="M55"/>
  <c r="K55"/>
  <c r="E55"/>
  <c r="M54"/>
  <c r="K54"/>
  <c r="E54"/>
  <c r="M53"/>
  <c r="K53"/>
  <c r="E53"/>
  <c r="M50"/>
  <c r="K50"/>
  <c r="E50"/>
  <c r="M49"/>
  <c r="K49"/>
  <c r="E49"/>
  <c r="M48"/>
  <c r="K48"/>
  <c r="E48"/>
  <c r="M47"/>
  <c r="K47"/>
  <c r="E47"/>
  <c r="M46"/>
  <c r="K46"/>
  <c r="E46"/>
  <c r="M45"/>
  <c r="K45"/>
  <c r="E45"/>
  <c r="M42"/>
  <c r="K42"/>
  <c r="E42"/>
  <c r="M41"/>
  <c r="K41"/>
  <c r="E41"/>
  <c r="M38"/>
  <c r="K38"/>
  <c r="M37"/>
  <c r="K37"/>
  <c r="M36"/>
  <c r="K36"/>
  <c r="E36"/>
  <c r="M35"/>
  <c r="K35"/>
  <c r="E35"/>
  <c r="M34"/>
  <c r="K34"/>
  <c r="E34"/>
  <c r="M33"/>
  <c r="K33"/>
  <c r="E33"/>
  <c r="M28"/>
  <c r="K28"/>
  <c r="E28"/>
  <c r="M27"/>
  <c r="K27"/>
  <c r="E27"/>
  <c r="M26"/>
  <c r="K26"/>
  <c r="E26"/>
  <c r="M25"/>
  <c r="K25"/>
  <c r="E25"/>
  <c r="M24"/>
  <c r="K24"/>
  <c r="E24"/>
  <c r="M23"/>
  <c r="K23"/>
  <c r="E23"/>
  <c r="M22"/>
  <c r="K22"/>
  <c r="E22"/>
  <c r="M21"/>
  <c r="K21"/>
  <c r="E21"/>
  <c r="M20"/>
  <c r="K20"/>
  <c r="E20"/>
  <c r="M19"/>
  <c r="K19"/>
  <c r="E19"/>
  <c r="M18"/>
  <c r="K18"/>
  <c r="E18"/>
  <c r="M17"/>
  <c r="K17"/>
  <c r="E17"/>
  <c r="M16"/>
  <c r="K16"/>
  <c r="E16"/>
  <c r="M15"/>
  <c r="K15"/>
  <c r="E15"/>
  <c r="M14"/>
  <c r="K14"/>
  <c r="E14"/>
  <c r="M13"/>
  <c r="K13"/>
  <c r="E13"/>
  <c r="B60"/>
  <c r="B36"/>
  <c r="B34"/>
  <c r="B28"/>
  <c r="B26"/>
  <c r="B24"/>
  <c r="B22"/>
  <c r="B20"/>
  <c r="B18"/>
  <c r="B14"/>
  <c r="B56"/>
  <c r="B54"/>
  <c r="B50"/>
  <c r="B48"/>
  <c r="B46"/>
  <c r="B42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<sst xmlns="http://schemas.openxmlformats.org/spreadsheetml/2006/main" count="61" uniqueCount="36">
  <si>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</si>
  <si>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</si>
  <si>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</si>
  <si>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</si>
  <si>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Батурина Наталья Владимировна </t>
  </si>
  <si>
    <t xml:space="preserve">Беседин Сергей Александрович </t>
  </si>
  <si>
    <t xml:space="preserve">Белоедов Кирилл Сергеевич </t>
  </si>
  <si>
    <t xml:space="preserve">Воробьев Андрей Александрович </t>
  </si>
  <si>
    <t xml:space="preserve">Гейс Анастасия Викторовна </t>
  </si>
  <si>
    <t xml:space="preserve">Городештян Мария Сергеевна </t>
  </si>
  <si>
    <t xml:space="preserve">Госман Альфия Камильевна </t>
  </si>
  <si>
    <t xml:space="preserve">Еремина Наталья Николаевна </t>
  </si>
  <si>
    <t>Котов Юрий Юрьевич</t>
  </si>
  <si>
    <t xml:space="preserve">Ленков Сергей Анатольевич </t>
  </si>
  <si>
    <t>Пашкевич Евгений Викторович</t>
  </si>
  <si>
    <t xml:space="preserve">Решке Татьяна Николаевна </t>
  </si>
  <si>
    <t xml:space="preserve">Рудниченко Ярослав Олегович </t>
  </si>
  <si>
    <t xml:space="preserve">Тересков Олег Викторович </t>
  </si>
  <si>
    <t xml:space="preserve">Румянцев Александр Владимирович </t>
  </si>
  <si>
    <t xml:space="preserve">Тихонов Дмитрий Валентинович </t>
  </si>
  <si>
    <t xml:space="preserve">Труфакин Александр Владимирович </t>
  </si>
  <si>
    <t>Труфакина Виктория Евгеньевна</t>
  </si>
  <si>
    <t xml:space="preserve">Выборы депутатов Прокопьевского городского Совета народных депутатов 7-го созыва 
</t>
  </si>
  <si>
    <t>Карьков Артем Андреевич</t>
  </si>
  <si>
    <t>Колосова Надежда Петровна</t>
  </si>
  <si>
    <t>Медовикова Кристина Вячеславовна</t>
  </si>
  <si>
    <t>Пудов Евгений Юрьевич</t>
  </si>
  <si>
    <t>Сухова Елена Игоревна</t>
  </si>
  <si>
    <t>Юсупов Александр Николаевич</t>
  </si>
  <si>
    <t>Итого по кандидату</t>
  </si>
  <si>
    <t>Итого</t>
  </si>
  <si>
    <t>Хомский Валерий Александрович</t>
  </si>
  <si>
    <t>Балачев Сергей Николаевич</t>
  </si>
  <si>
    <t>По состоянию на 04.09.2023</t>
  </si>
  <si>
    <t>Возврат собственных средств, поступивших в установленном порядке, кандидату</t>
  </si>
  <si>
    <t>Максютов Константин Валерьевич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</si>
</sst>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left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topLeftCell="A28" zoomScale="85" zoomScaleNormal="85" workbookViewId="0">
      <selection activeCell="H66" sqref="H66"/>
    </sheetView>
  </sheetViews>
  <sheetFormatPr defaultRowHeight="14.4"/>
  <cols>
    <col min="1" max="1" width="3.77734375" bestFit="1" customWidth="1"/>
    <col min="2" max="2" width="32" bestFit="1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32.6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5.6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t="15.6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4">
      <c r="M4" s="2" t="s">
        <v>33</v>
      </c>
    </row>
    <row r="5" spans="1:14">
      <c r="M5" s="2" t="s">
        <v>1</v>
      </c>
    </row>
    <row r="6" spans="1:14" ht="24" customHeight="1">
      <c r="A6" s="46" t="str">
        <f t="shared" ref="A6" si="0">"№
п/п"</f>
        <v>№
п/п</v>
      </c>
      <c r="B6" s="46" t="str">
        <f t="shared" ref="B6" si="1">"Фамилия, имя, отчество кандидата"</f>
        <v>Фамилия, имя, отчество кандидата</v>
      </c>
      <c r="C6" s="49" t="str">
        <f t="shared" ref="C6" si="2">"Поступило средств"</f>
        <v>Поступило средств</v>
      </c>
      <c r="D6" s="53"/>
      <c r="E6" s="53"/>
      <c r="F6" s="53"/>
      <c r="G6" s="50"/>
      <c r="H6" s="49" t="str">
        <f t="shared" ref="H6" si="3">"Израсходовано средств"</f>
        <v>Израсходовано средств</v>
      </c>
      <c r="I6" s="53"/>
      <c r="J6" s="53"/>
      <c r="K6" s="50"/>
      <c r="L6" s="49" t="str">
        <f t="shared" ref="L6" si="4">"Возвращено средств"</f>
        <v>Возвращено средств</v>
      </c>
      <c r="M6" s="50"/>
    </row>
    <row r="7" spans="1:14" ht="49.95" customHeight="1">
      <c r="A7" s="47"/>
      <c r="B7" s="47"/>
      <c r="C7" s="46" t="str">
        <f t="shared" ref="C7" si="5">"всего"</f>
        <v>всего</v>
      </c>
      <c r="D7" s="49" t="str">
        <f t="shared" ref="D7" si="6">"из них"</f>
        <v>из них</v>
      </c>
      <c r="E7" s="53"/>
      <c r="F7" s="53"/>
      <c r="G7" s="50"/>
      <c r="H7" s="46" t="str">
        <f t="shared" ref="H7" si="7">"всего"</f>
        <v>всего</v>
      </c>
      <c r="I7" s="49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53"/>
      <c r="K7" s="50"/>
      <c r="L7" s="46" t="str">
        <f t="shared" ref="L7" si="9">"сумма, тыс. руб."</f>
        <v>сумма, тыс. руб.</v>
      </c>
      <c r="M7" s="46" t="str">
        <f t="shared" ref="M7" si="10">"основание возврата"</f>
        <v>основание возврата</v>
      </c>
      <c r="N7" s="1"/>
    </row>
    <row r="8" spans="1:14" ht="70.05" customHeight="1">
      <c r="A8" s="47"/>
      <c r="B8" s="47"/>
      <c r="C8" s="47"/>
      <c r="D8" s="49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50"/>
      <c r="F8" s="49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50"/>
      <c r="H8" s="47"/>
      <c r="I8" s="46" t="str">
        <f t="shared" ref="I8" si="13">"дата операции"</f>
        <v>дата операции</v>
      </c>
      <c r="J8" s="46" t="str">
        <f t="shared" ref="J8" si="14">"сумма, тыс. руб."</f>
        <v>сумма, тыс. руб.</v>
      </c>
      <c r="K8" s="46" t="str">
        <f t="shared" ref="K8" si="15">"назначение платежа"</f>
        <v>назначение платежа</v>
      </c>
      <c r="L8" s="47"/>
      <c r="M8" s="47"/>
      <c r="N8" s="1"/>
    </row>
    <row r="9" spans="1:14" ht="57.6" customHeight="1">
      <c r="A9" s="48"/>
      <c r="B9" s="48"/>
      <c r="C9" s="48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48"/>
      <c r="I9" s="48"/>
      <c r="J9" s="48"/>
      <c r="K9" s="48"/>
      <c r="L9" s="48"/>
      <c r="M9" s="48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52.8">
      <c r="A11" s="6">
        <v>1</v>
      </c>
      <c r="B11" s="38" t="s">
        <v>32</v>
      </c>
      <c r="C11" s="39">
        <v>0.2</v>
      </c>
      <c r="D11" s="39"/>
      <c r="E11" s="38" t="s">
        <v>3</v>
      </c>
      <c r="F11" s="39"/>
      <c r="G11" s="40"/>
      <c r="H11" s="39">
        <v>0.13</v>
      </c>
      <c r="I11" s="41"/>
      <c r="J11" s="39"/>
      <c r="K11" s="38" t="s">
        <v>3</v>
      </c>
      <c r="L11" s="55">
        <v>7.0000000000000007E-2</v>
      </c>
      <c r="M11" s="54" t="s">
        <v>34</v>
      </c>
      <c r="N11" s="4"/>
    </row>
    <row r="12" spans="1:14">
      <c r="A12" s="5"/>
      <c r="B12" s="42" t="s">
        <v>29</v>
      </c>
      <c r="C12" s="43">
        <v>0.2</v>
      </c>
      <c r="D12" s="43">
        <v>0</v>
      </c>
      <c r="E12" s="42" t="s">
        <v>3</v>
      </c>
      <c r="F12" s="43">
        <v>0</v>
      </c>
      <c r="G12" s="44"/>
      <c r="H12" s="43">
        <v>0.13</v>
      </c>
      <c r="I12" s="45"/>
      <c r="J12" s="43">
        <v>0</v>
      </c>
      <c r="K12" s="42" t="s">
        <v>3</v>
      </c>
      <c r="L12" s="57">
        <v>7.0000000000000007E-2</v>
      </c>
      <c r="M12" s="56" t="s">
        <v>3</v>
      </c>
      <c r="N12" s="4"/>
    </row>
    <row r="13" spans="1:14">
      <c r="A13" s="6">
        <v>2</v>
      </c>
      <c r="B13" s="7" t="s">
        <v>4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>
      <c r="A15" s="6">
        <v>3</v>
      </c>
      <c r="B15" s="7" t="s">
        <v>6</v>
      </c>
      <c r="C15" s="8">
        <v>0</v>
      </c>
      <c r="D15" s="8"/>
      <c r="E15" s="7" t="str">
        <f>""</f>
        <v/>
      </c>
      <c r="F15" s="8"/>
      <c r="G15" s="9"/>
      <c r="H15" s="8">
        <v>0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5"/>
      <c r="B16" s="11" t="str">
        <f>"Итого по кандидату"</f>
        <v>Итого по кандидату</v>
      </c>
      <c r="C16" s="12">
        <v>0</v>
      </c>
      <c r="D16" s="12">
        <v>0</v>
      </c>
      <c r="E16" s="11" t="str">
        <f>""</f>
        <v/>
      </c>
      <c r="F16" s="12">
        <v>0</v>
      </c>
      <c r="G16" s="13"/>
      <c r="H16" s="12">
        <v>0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6">
        <v>4</v>
      </c>
      <c r="B17" s="7" t="s">
        <v>5</v>
      </c>
      <c r="C17" s="8">
        <v>0</v>
      </c>
      <c r="D17" s="8"/>
      <c r="E17" s="7" t="str">
        <f>""</f>
        <v/>
      </c>
      <c r="F17" s="8"/>
      <c r="G17" s="9"/>
      <c r="H17" s="8">
        <v>0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>
      <c r="A18" s="5"/>
      <c r="B18" s="11" t="str">
        <f>"Итого по кандидату"</f>
        <v>Итого по кандидату</v>
      </c>
      <c r="C18" s="12">
        <v>0</v>
      </c>
      <c r="D18" s="12">
        <v>0</v>
      </c>
      <c r="E18" s="11" t="str">
        <f>""</f>
        <v/>
      </c>
      <c r="F18" s="12">
        <v>0</v>
      </c>
      <c r="G18" s="13"/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A19" s="6">
        <v>5</v>
      </c>
      <c r="B19" s="7" t="s">
        <v>7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>
      <c r="A20" s="5"/>
      <c r="B20" s="11" t="str">
        <f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>
      <c r="A21" s="6">
        <v>6</v>
      </c>
      <c r="B21" s="7" t="s">
        <v>8</v>
      </c>
      <c r="C21" s="8">
        <v>0</v>
      </c>
      <c r="D21" s="8"/>
      <c r="E21" s="7" t="str">
        <f>""</f>
        <v/>
      </c>
      <c r="F21" s="8"/>
      <c r="G21" s="9"/>
      <c r="H21" s="8">
        <v>0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/>
      <c r="B22" s="11" t="str">
        <f>"Итого по кандидату"</f>
        <v>Итого по кандидату</v>
      </c>
      <c r="C22" s="12">
        <v>0</v>
      </c>
      <c r="D22" s="12">
        <v>0</v>
      </c>
      <c r="E22" s="11" t="str">
        <f>""</f>
        <v/>
      </c>
      <c r="F22" s="12">
        <v>0</v>
      </c>
      <c r="G22" s="13"/>
      <c r="H22" s="12">
        <v>0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7</v>
      </c>
      <c r="B23" s="7" t="s">
        <v>9</v>
      </c>
      <c r="C23" s="8">
        <v>0</v>
      </c>
      <c r="D23" s="8"/>
      <c r="E23" s="7" t="str">
        <f>""</f>
        <v/>
      </c>
      <c r="F23" s="8"/>
      <c r="G23" s="9"/>
      <c r="H23" s="8">
        <v>0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>
      <c r="A24" s="5"/>
      <c r="B24" s="11" t="str">
        <f>"Итого по кандидату"</f>
        <v>Итого по кандидату</v>
      </c>
      <c r="C24" s="12">
        <v>0</v>
      </c>
      <c r="D24" s="12">
        <v>0</v>
      </c>
      <c r="E24" s="11" t="str">
        <f>""</f>
        <v/>
      </c>
      <c r="F24" s="12">
        <v>0</v>
      </c>
      <c r="G24" s="13"/>
      <c r="H24" s="12">
        <v>0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6">
        <v>8</v>
      </c>
      <c r="B25" s="7" t="s">
        <v>10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/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9</v>
      </c>
      <c r="B27" s="7" t="s">
        <v>11</v>
      </c>
      <c r="C27" s="8">
        <v>0</v>
      </c>
      <c r="D27" s="8"/>
      <c r="E27" s="7" t="str">
        <f>""</f>
        <v/>
      </c>
      <c r="F27" s="8"/>
      <c r="G27" s="9"/>
      <c r="H27" s="8">
        <v>0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/>
      <c r="B28" s="11" t="str">
        <f>"Итого по кандидату"</f>
        <v>Итого по кандидату</v>
      </c>
      <c r="C28" s="12">
        <v>0</v>
      </c>
      <c r="D28" s="12">
        <v>0</v>
      </c>
      <c r="E28" s="11" t="str">
        <f>""</f>
        <v/>
      </c>
      <c r="F28" s="12">
        <v>0</v>
      </c>
      <c r="G28" s="13"/>
      <c r="H28" s="12">
        <v>0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10</v>
      </c>
      <c r="B29" s="7" t="s">
        <v>23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/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11</v>
      </c>
      <c r="B31" s="15" t="s">
        <v>24</v>
      </c>
      <c r="C31" s="8">
        <v>0</v>
      </c>
      <c r="D31" s="8"/>
      <c r="E31" s="7" t="str">
        <f>""</f>
        <v/>
      </c>
      <c r="F31" s="8"/>
      <c r="G31" s="9"/>
      <c r="H31" s="8">
        <v>0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/>
      <c r="B32" s="11" t="str">
        <f>"Итого по кандидату"</f>
        <v>Итого по кандидату</v>
      </c>
      <c r="C32" s="12">
        <v>0</v>
      </c>
      <c r="D32" s="12">
        <v>0</v>
      </c>
      <c r="E32" s="11" t="str">
        <f>""</f>
        <v/>
      </c>
      <c r="F32" s="12">
        <v>0</v>
      </c>
      <c r="G32" s="13"/>
      <c r="H32" s="12">
        <v>0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>
      <c r="A33" s="6">
        <v>12</v>
      </c>
      <c r="B33" s="7" t="s">
        <v>12</v>
      </c>
      <c r="C33" s="8">
        <v>0</v>
      </c>
      <c r="D33" s="8"/>
      <c r="E33" s="7" t="str">
        <f>""</f>
        <v/>
      </c>
      <c r="F33" s="8"/>
      <c r="G33" s="9"/>
      <c r="H33" s="8">
        <v>0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>
      <c r="A34" s="5"/>
      <c r="B34" s="11" t="str">
        <f>"Итого по кандидату"</f>
        <v>Итого по кандидату</v>
      </c>
      <c r="C34" s="12">
        <v>0</v>
      </c>
      <c r="D34" s="12">
        <v>0</v>
      </c>
      <c r="E34" s="11" t="str">
        <f>""</f>
        <v/>
      </c>
      <c r="F34" s="12">
        <v>0</v>
      </c>
      <c r="G34" s="13"/>
      <c r="H34" s="12">
        <v>0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>
      <c r="A35" s="6">
        <v>13</v>
      </c>
      <c r="B35" s="7" t="s">
        <v>13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>
      <c r="A36" s="5"/>
      <c r="B36" s="11" t="str">
        <f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>
      <c r="A37" s="6">
        <v>14</v>
      </c>
      <c r="B37" s="58" t="s">
        <v>35</v>
      </c>
      <c r="C37" s="59">
        <v>5</v>
      </c>
      <c r="D37" s="59"/>
      <c r="E37" s="58" t="s">
        <v>3</v>
      </c>
      <c r="F37" s="59"/>
      <c r="G37" s="60"/>
      <c r="H37" s="59">
        <v>4.16</v>
      </c>
      <c r="I37" s="61"/>
      <c r="J37" s="55"/>
      <c r="K37" s="7" t="str">
        <f>""</f>
        <v/>
      </c>
      <c r="L37" s="8"/>
      <c r="M37" s="7" t="str">
        <f>""</f>
        <v/>
      </c>
      <c r="N37" s="4"/>
    </row>
    <row r="38" spans="1:14">
      <c r="A38" s="5"/>
      <c r="B38" s="62" t="s">
        <v>29</v>
      </c>
      <c r="C38" s="63">
        <v>5</v>
      </c>
      <c r="D38" s="63">
        <v>0</v>
      </c>
      <c r="E38" s="62" t="s">
        <v>3</v>
      </c>
      <c r="F38" s="63">
        <v>0</v>
      </c>
      <c r="G38" s="64"/>
      <c r="H38" s="63">
        <v>4.16</v>
      </c>
      <c r="I38" s="65"/>
      <c r="J38" s="57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6">
        <v>15</v>
      </c>
      <c r="B39" s="15" t="s">
        <v>25</v>
      </c>
      <c r="C39" s="8">
        <v>0</v>
      </c>
      <c r="D39" s="8"/>
      <c r="E39" s="7" t="str">
        <f>""</f>
        <v/>
      </c>
      <c r="F39" s="8"/>
      <c r="G39" s="9"/>
      <c r="H39" s="8">
        <v>0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/>
      <c r="B40" s="11" t="str">
        <f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16</v>
      </c>
      <c r="B41" s="7" t="s">
        <v>14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/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17</v>
      </c>
      <c r="B43" s="15" t="s">
        <v>26</v>
      </c>
      <c r="C43" s="8">
        <v>0</v>
      </c>
      <c r="D43" s="8"/>
      <c r="E43" s="7" t="str">
        <f>""</f>
        <v/>
      </c>
      <c r="F43" s="8"/>
      <c r="G43" s="9"/>
      <c r="H43" s="8">
        <v>0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/>
      <c r="B44" s="11" t="str">
        <f>"Итого по кандидату"</f>
        <v>Итого по кандидату</v>
      </c>
      <c r="C44" s="12">
        <v>0</v>
      </c>
      <c r="D44" s="12">
        <v>0</v>
      </c>
      <c r="E44" s="11" t="str">
        <f>""</f>
        <v/>
      </c>
      <c r="F44" s="12">
        <v>0</v>
      </c>
      <c r="G44" s="13"/>
      <c r="H44" s="12">
        <v>0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18</v>
      </c>
      <c r="B45" s="7" t="s">
        <v>15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5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6">
        <v>19</v>
      </c>
      <c r="B47" s="7" t="s">
        <v>16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20</v>
      </c>
      <c r="B49" s="7" t="s">
        <v>18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/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21</v>
      </c>
      <c r="B51" s="7" t="s">
        <v>27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/>
      <c r="B52" s="11" t="str">
        <f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22</v>
      </c>
      <c r="B53" s="7" t="s">
        <v>17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/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6">
        <v>23</v>
      </c>
      <c r="B55" s="7" t="s">
        <v>19</v>
      </c>
      <c r="C55" s="8">
        <v>0</v>
      </c>
      <c r="D55" s="8"/>
      <c r="E55" s="7" t="str">
        <f>""</f>
        <v/>
      </c>
      <c r="F55" s="8"/>
      <c r="G55" s="9"/>
      <c r="H55" s="8">
        <v>0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5"/>
      <c r="B56" s="11" t="str">
        <f>"Итого по кандидату"</f>
        <v>Итого по кандидату</v>
      </c>
      <c r="C56" s="12">
        <v>0</v>
      </c>
      <c r="D56" s="12">
        <v>0</v>
      </c>
      <c r="E56" s="11" t="str">
        <f>""</f>
        <v/>
      </c>
      <c r="F56" s="12">
        <v>0</v>
      </c>
      <c r="G56" s="13"/>
      <c r="H56" s="12">
        <v>0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6">
        <v>24</v>
      </c>
      <c r="B57" s="7" t="s">
        <v>20</v>
      </c>
      <c r="C57" s="8">
        <v>0</v>
      </c>
      <c r="D57" s="8"/>
      <c r="E57" s="7" t="str">
        <f>""</f>
        <v/>
      </c>
      <c r="F57" s="8"/>
      <c r="G57" s="9"/>
      <c r="H57" s="8">
        <v>0</v>
      </c>
      <c r="I57" s="10"/>
      <c r="J57" s="8"/>
      <c r="K57" s="7" t="str">
        <f>""</f>
        <v/>
      </c>
      <c r="L57" s="8"/>
      <c r="M57" s="7" t="str">
        <f>""</f>
        <v/>
      </c>
      <c r="N57" s="4"/>
    </row>
    <row r="58" spans="1:14">
      <c r="A58" s="5"/>
      <c r="B58" s="11" t="str">
        <f>"Итого по кандидату"</f>
        <v>Итого по кандидату</v>
      </c>
      <c r="C58" s="12">
        <v>0</v>
      </c>
      <c r="D58" s="12">
        <v>0</v>
      </c>
      <c r="E58" s="11" t="str">
        <f>""</f>
        <v/>
      </c>
      <c r="F58" s="12">
        <v>0</v>
      </c>
      <c r="G58" s="13"/>
      <c r="H58" s="12">
        <v>0</v>
      </c>
      <c r="I58" s="14"/>
      <c r="J58" s="12">
        <v>0</v>
      </c>
      <c r="K58" s="11" t="str">
        <f>""</f>
        <v/>
      </c>
      <c r="L58" s="12">
        <v>0</v>
      </c>
      <c r="M58" s="11" t="str">
        <f>""</f>
        <v/>
      </c>
      <c r="N58" s="4"/>
    </row>
    <row r="59" spans="1:14">
      <c r="A59" s="6">
        <v>25</v>
      </c>
      <c r="B59" s="7" t="s">
        <v>21</v>
      </c>
      <c r="C59" s="8">
        <v>0</v>
      </c>
      <c r="D59" s="8"/>
      <c r="E59" s="7" t="str">
        <f>""</f>
        <v/>
      </c>
      <c r="F59" s="8"/>
      <c r="G59" s="9"/>
      <c r="H59" s="8">
        <v>0</v>
      </c>
      <c r="I59" s="10"/>
      <c r="J59" s="8"/>
      <c r="K59" s="7" t="str">
        <f>""</f>
        <v/>
      </c>
      <c r="L59" s="8"/>
      <c r="M59" s="7" t="str">
        <f>""</f>
        <v/>
      </c>
      <c r="N59" s="4"/>
    </row>
    <row r="60" spans="1:14">
      <c r="A60" s="5"/>
      <c r="B60" s="11" t="str">
        <f>"Итого по кандидату"</f>
        <v>Итого по кандидату</v>
      </c>
      <c r="C60" s="12">
        <v>0</v>
      </c>
      <c r="D60" s="12">
        <v>0</v>
      </c>
      <c r="E60" s="11" t="str">
        <f>""</f>
        <v/>
      </c>
      <c r="F60" s="12">
        <v>0</v>
      </c>
      <c r="G60" s="13"/>
      <c r="H60" s="12">
        <v>0</v>
      </c>
      <c r="I60" s="14"/>
      <c r="J60" s="12">
        <v>0</v>
      </c>
      <c r="K60" s="11" t="str">
        <f>""</f>
        <v/>
      </c>
      <c r="L60" s="12">
        <v>0</v>
      </c>
      <c r="M60" s="11" t="str">
        <f>""</f>
        <v/>
      </c>
      <c r="N60" s="4"/>
    </row>
    <row r="61" spans="1:14">
      <c r="A61" s="6">
        <v>26</v>
      </c>
      <c r="B61" s="30" t="s">
        <v>31</v>
      </c>
      <c r="C61" s="31">
        <v>20</v>
      </c>
      <c r="D61" s="31"/>
      <c r="E61" s="30" t="s">
        <v>3</v>
      </c>
      <c r="F61" s="31"/>
      <c r="G61" s="32"/>
      <c r="H61" s="31">
        <v>0.3</v>
      </c>
      <c r="I61" s="33"/>
      <c r="J61" s="31"/>
      <c r="K61" s="30" t="s">
        <v>3</v>
      </c>
      <c r="L61" s="31"/>
      <c r="M61" s="30" t="s">
        <v>3</v>
      </c>
      <c r="N61" s="4"/>
    </row>
    <row r="62" spans="1:14">
      <c r="A62" s="5"/>
      <c r="B62" s="34" t="s">
        <v>29</v>
      </c>
      <c r="C62" s="35">
        <v>20</v>
      </c>
      <c r="D62" s="35">
        <v>0</v>
      </c>
      <c r="E62" s="34" t="s">
        <v>3</v>
      </c>
      <c r="F62" s="35">
        <v>0</v>
      </c>
      <c r="G62" s="36"/>
      <c r="H62" s="35">
        <v>0.3</v>
      </c>
      <c r="I62" s="37"/>
      <c r="J62" s="35">
        <v>0</v>
      </c>
      <c r="K62" s="34" t="s">
        <v>3</v>
      </c>
      <c r="L62" s="35">
        <v>0</v>
      </c>
      <c r="M62" s="34" t="s">
        <v>3</v>
      </c>
      <c r="N62" s="4"/>
    </row>
    <row r="63" spans="1:14">
      <c r="A63" s="6">
        <v>27</v>
      </c>
      <c r="B63" s="18" t="s">
        <v>28</v>
      </c>
      <c r="C63" s="19">
        <v>0.3</v>
      </c>
      <c r="D63" s="19"/>
      <c r="E63" s="18" t="s">
        <v>3</v>
      </c>
      <c r="F63" s="19"/>
      <c r="G63" s="20"/>
      <c r="H63" s="19">
        <v>0.3</v>
      </c>
      <c r="I63" s="21"/>
      <c r="J63" s="19"/>
      <c r="K63" s="18" t="s">
        <v>3</v>
      </c>
      <c r="L63" s="19"/>
      <c r="M63" s="18" t="s">
        <v>3</v>
      </c>
      <c r="N63" s="4"/>
    </row>
    <row r="64" spans="1:14">
      <c r="A64" s="5"/>
      <c r="B64" s="22" t="s">
        <v>29</v>
      </c>
      <c r="C64" s="23">
        <v>0.3</v>
      </c>
      <c r="D64" s="23">
        <v>0</v>
      </c>
      <c r="E64" s="22" t="s">
        <v>3</v>
      </c>
      <c r="F64" s="23">
        <v>0</v>
      </c>
      <c r="G64" s="24"/>
      <c r="H64" s="23">
        <v>0.3</v>
      </c>
      <c r="I64" s="25"/>
      <c r="J64" s="23">
        <v>0</v>
      </c>
      <c r="K64" s="22" t="s">
        <v>3</v>
      </c>
      <c r="L64" s="23">
        <v>0</v>
      </c>
      <c r="M64" s="22" t="s">
        <v>3</v>
      </c>
      <c r="N64" s="4"/>
    </row>
    <row r="65" spans="1:14">
      <c r="A65" s="17" t="s">
        <v>3</v>
      </c>
      <c r="B65" s="26" t="s">
        <v>30</v>
      </c>
      <c r="C65" s="27">
        <v>25.5</v>
      </c>
      <c r="D65" s="27">
        <v>0</v>
      </c>
      <c r="E65" s="26" t="s">
        <v>3</v>
      </c>
      <c r="F65" s="27">
        <v>0</v>
      </c>
      <c r="G65" s="28">
        <v>0</v>
      </c>
      <c r="H65" s="27">
        <v>4.8899999999999997</v>
      </c>
      <c r="I65" s="29"/>
      <c r="J65" s="27">
        <v>0</v>
      </c>
      <c r="K65" s="26" t="s">
        <v>3</v>
      </c>
      <c r="L65" s="27">
        <v>7.0000000000000007E-2</v>
      </c>
      <c r="M65" s="26" t="s">
        <v>3</v>
      </c>
      <c r="N65" s="16"/>
    </row>
    <row r="66" spans="1:14">
      <c r="N66" s="4"/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2023-09-05T04:03:51Z</cp:lastPrinted>
  <dcterms:created xsi:type="dcterms:W3CDTF">2023-07-19T03:52:28Z</dcterms:created>
  <dcterms:modified xsi:type="dcterms:W3CDTF">2023-09-05T04:03:55Z</dcterms:modified>
</cp:coreProperties>
</file>